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59" i="3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<sst xmlns="http://schemas.openxmlformats.org/spreadsheetml/2006/main" count="74" uniqueCount="58">
  <si>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</si>
  <si>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</si>
  <si>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</si>
  <si>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</si>
  <si>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</si>
  <si>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</si>
  <si>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</si>
  <si>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</si>
  <si>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</si>
  <si>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</si>
  <si>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</si>
  <si>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</si>
  <si>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</si>
  <si>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</si>
  <si>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</si>
  <si>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</si>
  <si>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</si>
  <si>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</si>
  <si>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</si>
  <si>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</si>
  <si>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</si>
  <si>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</si>
  <si>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</si>
  <si>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</si>
  <si>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</si>
  <si>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</si>
  <si>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</si>
  <si>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</si>
  <si>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</si>
  <si>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</si>
  <si>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</si>
  <si>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</si>
  <si>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</si>
  <si>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</si>
  <si>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</si>
  <si>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</si>
  <si>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</si>
  <si>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</si>
  <si>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</si>
  <si>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</si>
  <si>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</si>
  <si>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</si>
  <si>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</si>
  <si>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</si>
  <si>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</si>
  <si>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</si>
  <si>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</si>
  <si>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</si>
  <si>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</si>
  <si>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</si>
  <si>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</si>
  <si>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</si>
  <si>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</si>
  <si>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</si>
  <si>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</si>
  <si>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</si>
  <si>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Silao de la Victoria
ESTADO DE ACTIVIDADES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</si>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</sst>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76200</xdr:rowOff>
    </xdr:from>
    <xdr:to>
      <xdr:col>1</xdr:col>
      <xdr:colOff>1436903</xdr:colOff>
      <xdr:row>0</xdr:row>
      <xdr:rowOff>541020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20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0</xdr:row>
      <xdr:rowOff>57150</xdr:rowOff>
    </xdr:from>
    <xdr:to>
      <xdr:col>3</xdr:col>
      <xdr:colOff>814429</xdr:colOff>
      <xdr:row>0</xdr:row>
      <xdr:rowOff>506730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67</xdr:row>
      <xdr:rowOff>85725</xdr:rowOff>
    </xdr:from>
    <xdr:to>
      <xdr:col>1</xdr:col>
      <xdr:colOff>2796117</xdr:colOff>
      <xdr:row>74</xdr:row>
      <xdr:rowOff>123825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295275" y="1061085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2</xdr:col>
      <xdr:colOff>76200</xdr:colOff>
      <xdr:row>67</xdr:row>
      <xdr:rowOff>85725</xdr:rowOff>
    </xdr:from>
    <xdr:to>
      <xdr:col>4</xdr:col>
      <xdr:colOff>174665</xdr:colOff>
      <xdr:row>74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5086350" y="1061085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C80" sqref="C8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50.25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159166773.18000001</v>
      </c>
      <c r="D4" s="28">
        <f>SUM(D5:D11)</f>
        <v>166464289.77000001</v>
      </c>
      <c r="E4" s="31" t="s">
        <v>55</v>
      </c>
    </row>
    <row r="5" spans="1:5" x14ac:dyDescent="0.2">
      <c r="A5" s="19"/>
      <c r="B5" s="20" t="s">
        <v>1</v>
      </c>
      <c r="C5" s="29">
        <v>120441707.72</v>
      </c>
      <c r="D5" s="30">
        <v>130257960.81999999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29511955.719999999</v>
      </c>
      <c r="D8" s="30">
        <v>22240015.02</v>
      </c>
      <c r="E8" s="31">
        <v>4140</v>
      </c>
    </row>
    <row r="9" spans="1:5" x14ac:dyDescent="0.2">
      <c r="A9" s="19"/>
      <c r="B9" s="20" t="s">
        <v>47</v>
      </c>
      <c r="C9" s="29">
        <v>2172304.2200000002</v>
      </c>
      <c r="D9" s="30">
        <v>8404397.4700000007</v>
      </c>
      <c r="E9" s="31">
        <v>4150</v>
      </c>
    </row>
    <row r="10" spans="1:5" x14ac:dyDescent="0.2">
      <c r="A10" s="19"/>
      <c r="B10" s="20" t="s">
        <v>48</v>
      </c>
      <c r="C10" s="29">
        <v>7040805.5199999996</v>
      </c>
      <c r="D10" s="30">
        <v>5561916.46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322749548.38999999</v>
      </c>
      <c r="D12" s="28">
        <f>SUM(D13:D14)</f>
        <v>503679395.95999998</v>
      </c>
      <c r="E12" s="31" t="s">
        <v>55</v>
      </c>
    </row>
    <row r="13" spans="1:5" ht="22.5" x14ac:dyDescent="0.2">
      <c r="A13" s="19"/>
      <c r="B13" s="26" t="s">
        <v>51</v>
      </c>
      <c r="C13" s="29">
        <v>322749548.38999999</v>
      </c>
      <c r="D13" s="30">
        <v>503679395.95999998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481916321.56999999</v>
      </c>
      <c r="D22" s="3">
        <f>SUM(D4+D12+D15)</f>
        <v>670143685.73000002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235579094.63999999</v>
      </c>
      <c r="D25" s="28">
        <f>SUM(D26:D28)</f>
        <v>493770621.76999998</v>
      </c>
      <c r="E25" s="31" t="s">
        <v>55</v>
      </c>
    </row>
    <row r="26" spans="1:5" x14ac:dyDescent="0.2">
      <c r="A26" s="19"/>
      <c r="B26" s="20" t="s">
        <v>37</v>
      </c>
      <c r="C26" s="29">
        <v>139335271.28999999</v>
      </c>
      <c r="D26" s="30">
        <v>299335994.88999999</v>
      </c>
      <c r="E26" s="31">
        <v>5110</v>
      </c>
    </row>
    <row r="27" spans="1:5" x14ac:dyDescent="0.2">
      <c r="A27" s="19"/>
      <c r="B27" s="20" t="s">
        <v>16</v>
      </c>
      <c r="C27" s="29">
        <v>19410561.260000002</v>
      </c>
      <c r="D27" s="30">
        <v>51576572.689999998</v>
      </c>
      <c r="E27" s="31">
        <v>5120</v>
      </c>
    </row>
    <row r="28" spans="1:5" x14ac:dyDescent="0.2">
      <c r="A28" s="19"/>
      <c r="B28" s="20" t="s">
        <v>17</v>
      </c>
      <c r="C28" s="29">
        <v>76833262.090000004</v>
      </c>
      <c r="D28" s="30">
        <v>142858054.19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27940166.539999999</v>
      </c>
      <c r="D29" s="28">
        <f>SUM(D30:D38)</f>
        <v>50980197.550000004</v>
      </c>
      <c r="E29" s="31" t="s">
        <v>55</v>
      </c>
    </row>
    <row r="30" spans="1:5" x14ac:dyDescent="0.2">
      <c r="A30" s="19"/>
      <c r="B30" s="20" t="s">
        <v>18</v>
      </c>
      <c r="C30" s="29">
        <v>20699996.690000001</v>
      </c>
      <c r="D30" s="30">
        <v>26978228.5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4260645.22</v>
      </c>
      <c r="E32" s="31">
        <v>5230</v>
      </c>
    </row>
    <row r="33" spans="1:5" x14ac:dyDescent="0.2">
      <c r="A33" s="19"/>
      <c r="B33" s="20" t="s">
        <v>21</v>
      </c>
      <c r="C33" s="29">
        <v>3161842.47</v>
      </c>
      <c r="D33" s="30">
        <v>15679642.060000001</v>
      </c>
      <c r="E33" s="31">
        <v>5240</v>
      </c>
    </row>
    <row r="34" spans="1:5" x14ac:dyDescent="0.2">
      <c r="A34" s="19"/>
      <c r="B34" s="20" t="s">
        <v>22</v>
      </c>
      <c r="C34" s="29">
        <v>4078327.38</v>
      </c>
      <c r="D34" s="30">
        <v>4061681.77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240600</v>
      </c>
      <c r="D39" s="28">
        <f>SUM(D40:D42)</f>
        <v>1245915.8400000001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240600</v>
      </c>
      <c r="D42" s="30">
        <v>1245915.8400000001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901808.15</v>
      </c>
      <c r="D43" s="28">
        <f>SUM(D44:D48)</f>
        <v>1122890.32</v>
      </c>
      <c r="E43" s="31" t="s">
        <v>55</v>
      </c>
    </row>
    <row r="44" spans="1:5" x14ac:dyDescent="0.2">
      <c r="A44" s="19"/>
      <c r="B44" s="20" t="s">
        <v>26</v>
      </c>
      <c r="C44" s="29">
        <v>901808.15</v>
      </c>
      <c r="D44" s="30">
        <v>1122890.32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6697717.5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6697717.5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35308568.369999997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35308568.369999997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264661669.32999998</v>
      </c>
      <c r="D59" s="3">
        <f>SUM(D56+D49+D43+D39+D29+D25)</f>
        <v>589125911.35000002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217254652.24000001</v>
      </c>
      <c r="D61" s="28">
        <f>D22-D59</f>
        <v>81017774.379999995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1:1" ht="12.75" x14ac:dyDescent="0.2">
      <c r="A65" s="38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tesolap 1</cp:lastModifiedBy>
  <cp:lastPrinted>2018-03-04T05:17:13Z</cp:lastPrinted>
  <dcterms:created xsi:type="dcterms:W3CDTF">2012-12-11T20:29:16Z</dcterms:created>
  <dcterms:modified xsi:type="dcterms:W3CDTF">2022-07-31T02:26:42Z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